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0" windowWidth="6375" windowHeight="5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<sst xmlns="http://schemas.openxmlformats.org/spreadsheetml/2006/main" count="163" uniqueCount="147">
  <si>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</si>
  <si>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</si>
  <si>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</si>
  <si>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</si>
  <si>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</si>
  <si>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</si>
  <si>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</si>
  <si>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</si>
  <si>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</si>
  <si>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</si>
  <si>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</si>
  <si>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</si>
  <si>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</si>
  <si>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</si>
  <si>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</si>
  <si>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</si>
  <si>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</si>
  <si>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</si>
  <si>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</si>
  <si>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</si>
  <si>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</si>
  <si>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</si>
  <si>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</si>
  <si>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</si>
  <si>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Greszta</t>
  </si>
  <si>
    <t>Armatys</t>
  </si>
  <si>
    <t>Tobiasz</t>
  </si>
  <si>
    <t>Rapiej</t>
  </si>
  <si>
    <t>Guziec</t>
  </si>
  <si>
    <t>Wnękowicz Antoni</t>
  </si>
  <si>
    <t>Szlachetka</t>
  </si>
  <si>
    <t>Kowalski Marek</t>
  </si>
  <si>
    <t>Gonciarczyk</t>
  </si>
  <si>
    <t>Status</t>
  </si>
  <si>
    <t>stanowiska</t>
  </si>
  <si>
    <t>Zaremba</t>
  </si>
  <si>
    <t>Buchwald</t>
  </si>
  <si>
    <t>Obruśnik</t>
  </si>
  <si>
    <t>Pękała</t>
  </si>
  <si>
    <t>Konieczny P.</t>
  </si>
  <si>
    <t>Kubacki</t>
  </si>
  <si>
    <t>Łukaszczyk Janusz</t>
  </si>
  <si>
    <t>Bodinka</t>
  </si>
  <si>
    <t>Jaklewicz</t>
  </si>
  <si>
    <t>Borowiec Łukasz</t>
  </si>
  <si>
    <t>od tabliczki OS poniżej turbin</t>
  </si>
  <si>
    <t>do przejazdu w Średniej Wsi</t>
  </si>
  <si>
    <t>od przejazdu w Średniej Wsi</t>
  </si>
  <si>
    <t>do ujścia Hoczewki</t>
  </si>
  <si>
    <t>Klann</t>
  </si>
  <si>
    <t>Kopacki</t>
  </si>
  <si>
    <t>B</t>
  </si>
  <si>
    <t>Walczyk</t>
  </si>
  <si>
    <t>Grzywa</t>
  </si>
  <si>
    <t>Baklarz</t>
  </si>
  <si>
    <t>Benio</t>
  </si>
  <si>
    <t>Borowiec Wacław</t>
  </si>
  <si>
    <t>Pilszek</t>
  </si>
  <si>
    <t>Dyduch</t>
  </si>
  <si>
    <t>Gerula</t>
  </si>
  <si>
    <t>Gaweł</t>
  </si>
  <si>
    <t>Czech</t>
  </si>
  <si>
    <t>Mróz</t>
  </si>
  <si>
    <t>Trzebunia</t>
  </si>
  <si>
    <t>Kręcigłowa</t>
  </si>
  <si>
    <t>Kwaśniewski</t>
  </si>
  <si>
    <t>Łukaszczyk Andrzej</t>
  </si>
  <si>
    <t>Zasadzki Zbigniew</t>
  </si>
  <si>
    <t>Bednarczyk</t>
  </si>
  <si>
    <t>Wnękowicz Andrzej</t>
  </si>
  <si>
    <t>Piszcz</t>
  </si>
  <si>
    <t>Skurzyński</t>
  </si>
  <si>
    <t>Rycyk Łukasz</t>
  </si>
  <si>
    <t>Ostafin</t>
  </si>
  <si>
    <t>Opach Zdzisław</t>
  </si>
  <si>
    <t>Hadam Bartosz</t>
  </si>
  <si>
    <t>Wnękowicz Adam</t>
  </si>
  <si>
    <t>Pałka</t>
  </si>
  <si>
    <t>Mikulski</t>
  </si>
  <si>
    <t>Dańko</t>
  </si>
  <si>
    <t>Kowalski Dawid</t>
  </si>
  <si>
    <t>Wojdyło</t>
  </si>
  <si>
    <t>Fejkiel</t>
  </si>
  <si>
    <t>Jankowski</t>
  </si>
  <si>
    <t>Staś</t>
  </si>
  <si>
    <t>Lach</t>
  </si>
  <si>
    <t>Szewczyk Bogusław</t>
  </si>
  <si>
    <t>Nieckuła</t>
  </si>
  <si>
    <t>Sołtysik</t>
  </si>
  <si>
    <t>Maciąg</t>
  </si>
  <si>
    <t>Semik</t>
  </si>
  <si>
    <t>Pielech</t>
  </si>
  <si>
    <t>Konieczny G.</t>
  </si>
  <si>
    <t>Skałuba</t>
  </si>
  <si>
    <t>Gołofit Grzegorz</t>
  </si>
  <si>
    <t>Ordzowiały</t>
  </si>
  <si>
    <t>Konieczny Sz.</t>
  </si>
  <si>
    <t>Tura 1 (sobota 9.00-12.00)</t>
  </si>
  <si>
    <t>Tura 2 (sobota 14.00-17.00)</t>
  </si>
  <si>
    <t>Tura 3 (niedziela 9.00-14.00)</t>
  </si>
  <si>
    <t>Gąsienica Karol</t>
  </si>
  <si>
    <t>Kaniuczak Jarosław</t>
  </si>
  <si>
    <t>Witkowski</t>
  </si>
  <si>
    <t>Cuber</t>
  </si>
  <si>
    <t>Zawisza</t>
  </si>
  <si>
    <t>Habdas</t>
  </si>
  <si>
    <t>Elżbieciak</t>
  </si>
  <si>
    <t>Frąckowiak</t>
  </si>
  <si>
    <t>Żurowski</t>
  </si>
  <si>
    <t>Zawada</t>
  </si>
  <si>
    <t>Haszczyc</t>
  </si>
  <si>
    <t>Majer</t>
  </si>
  <si>
    <t>Gołofit Lesław</t>
  </si>
  <si>
    <t>Słomka</t>
  </si>
  <si>
    <t>Retttinger</t>
  </si>
  <si>
    <t>Klimczak</t>
  </si>
  <si>
    <t>Telesz</t>
  </si>
  <si>
    <t>Marcinów</t>
  </si>
  <si>
    <t>Bednarz</t>
  </si>
  <si>
    <t>Gluza Tomasz</t>
  </si>
  <si>
    <t>39 JLS</t>
  </si>
  <si>
    <t>39 Jesienny Lipień Sanu      10-11 wrzesień 2022  Sektor B - OS San (od Zwierzynia do ujścia Hoczewki)</t>
  </si>
  <si>
    <t>do około 200 m powyżej wiaty ORVIS</t>
  </si>
  <si>
    <t>od około 200 m powyżej wiaty ORVIS</t>
  </si>
  <si>
    <t>do około 50 m powyżej końca I wyspy</t>
  </si>
  <si>
    <t>od około 50 m powyżej końca I wyspy</t>
  </si>
  <si>
    <t>do końca II wyspy</t>
  </si>
  <si>
    <t>od końca II wyspy</t>
  </si>
  <si>
    <t>do około 200 m powyżej końca płani</t>
  </si>
  <si>
    <t>od około 200 m powyżej końca płani</t>
  </si>
  <si>
    <t>do około 100 m powyżej "domku geodety"</t>
  </si>
  <si>
    <t>od około 100 powyżej "domku geodety"</t>
  </si>
  <si>
    <t>do początku prądów powyżej "eldorado"</t>
  </si>
  <si>
    <t>od początku prądów powyżej "eldorado"</t>
  </si>
  <si>
    <t>od około 100 m powyżej parkingu</t>
  </si>
  <si>
    <t>końcówka płani w Bachlawie</t>
  </si>
  <si>
    <t>do około 100 m powyżej parkingu</t>
  </si>
  <si>
    <t>od około 100 m poniżej "kapliczki"</t>
  </si>
  <si>
    <t>do około 100 m poniżej więzienia - PRZERWA</t>
  </si>
  <si>
    <t>Miśkowiec</t>
  </si>
  <si>
    <t>Benduch</t>
  </si>
  <si>
    <t>Jurasz</t>
  </si>
  <si>
    <t>DNS</t>
  </si>
  <si>
    <t>Bąk Ryszard</t>
  </si>
  <si>
    <t>Merkisz</t>
  </si>
  <si>
    <t>Michalski</t>
  </si>
  <si>
    <t>Kaniuczak Oskar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</si>
</sst>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0" fontId="4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 wrapText="1"/>
    </xf>
    <xf numFmtId="0" fontId="4" fillId="37" borderId="12" xfId="51" applyFont="1" applyFill="1" applyBorder="1" applyAlignment="1">
      <alignment horizontal="center" vertical="center"/>
      <protection/>
    </xf>
    <xf numFmtId="164" fontId="1" fillId="37" borderId="12" xfId="51" applyNumberFormat="1" applyFont="1" applyFill="1" applyBorder="1" applyAlignment="1">
      <alignment horizontal="center" vertical="center"/>
      <protection/>
    </xf>
    <xf numFmtId="0" fontId="1" fillId="37" borderId="12" xfId="5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/>
      <protection/>
    </xf>
    <xf numFmtId="0" fontId="1" fillId="37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110" zoomScaleNormal="110" zoomScalePageLayoutView="0" workbookViewId="0" topLeftCell="A1">
      <selection activeCell="A1" sqref="A1:W1"/>
    </sheetView>
  </sheetViews>
  <sheetFormatPr defaultColWidth="9.00390625" defaultRowHeight="12.75"/>
  <cols>
    <col min="1" max="1" width="3.875" style="2" bestFit="1" customWidth="1"/>
    <col min="2" max="2" width="2.75390625" style="2" bestFit="1" customWidth="1"/>
    <col min="3" max="3" width="16.00390625" style="1" bestFit="1" customWidth="1"/>
    <col min="4" max="5" width="4.125" style="2" bestFit="1" customWidth="1"/>
    <col min="6" max="6" width="4.375" style="2" bestFit="1" customWidth="1"/>
    <col min="7" max="7" width="4.125" style="2" bestFit="1" customWidth="1"/>
    <col min="8" max="8" width="3.375" style="2" bestFit="1" customWidth="1"/>
    <col min="9" max="9" width="16.00390625" style="2" bestFit="1" customWidth="1"/>
    <col min="10" max="11" width="4.125" style="2" bestFit="1" customWidth="1"/>
    <col min="12" max="12" width="4.375" style="2" bestFit="1" customWidth="1"/>
    <col min="13" max="13" width="4.125" style="2" bestFit="1" customWidth="1"/>
    <col min="14" max="14" width="3.375" style="1" bestFit="1" customWidth="1"/>
    <col min="15" max="15" width="16.00390625" style="2" bestFit="1" customWidth="1"/>
    <col min="16" max="17" width="4.125" style="2" bestFit="1" customWidth="1"/>
    <col min="18" max="18" width="5.25390625" style="2" bestFit="1" customWidth="1"/>
    <col min="19" max="19" width="4.125" style="2" bestFit="1" customWidth="1"/>
    <col min="20" max="20" width="3.375" style="2" bestFit="1" customWidth="1"/>
    <col min="21" max="21" width="6.875" style="3" bestFit="1" customWidth="1"/>
    <col min="22" max="22" width="34.00390625" style="5" bestFit="1" customWidth="1"/>
    <col min="23" max="23" width="9.00390625" style="1" bestFit="1" customWidth="1"/>
    <col min="24" max="16384" width="9.125" style="1" customWidth="1"/>
  </cols>
  <sheetData>
    <row r="1" spans="1:23" s="4" customFormat="1" ht="18">
      <c r="A1" s="40" t="s">
        <v>121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s="6" customFormat="1" ht="11.25">
      <c r="A2" s="45" t="s">
        <v>7</v>
      </c>
      <c r="B2" s="57" t="s">
        <v>8</v>
      </c>
      <c r="C2" s="43" t="s">
        <v>97</v>
      </c>
      <c r="D2" s="43"/>
      <c r="E2" s="43"/>
      <c r="F2" s="43"/>
      <c r="G2" s="43"/>
      <c r="H2" s="44"/>
      <c r="I2" s="51" t="s">
        <v>98</v>
      </c>
      <c r="J2" s="51"/>
      <c r="K2" s="51"/>
      <c r="L2" s="51"/>
      <c r="M2" s="51"/>
      <c r="N2" s="51"/>
      <c r="O2" s="51" t="s">
        <v>99</v>
      </c>
      <c r="P2" s="51"/>
      <c r="Q2" s="51"/>
      <c r="R2" s="51"/>
      <c r="S2" s="51"/>
      <c r="T2" s="51"/>
      <c r="U2" s="13" t="s">
        <v>21</v>
      </c>
      <c r="V2" s="57" t="s">
        <v>22</v>
      </c>
      <c r="W2" s="14" t="s">
        <v>33</v>
      </c>
    </row>
    <row r="3" spans="1:23" s="6" customFormat="1" ht="11.25">
      <c r="A3" s="46"/>
      <c r="B3" s="57"/>
      <c r="C3" s="15" t="s">
        <v>20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1</v>
      </c>
      <c r="I3" s="17" t="s">
        <v>20</v>
      </c>
      <c r="J3" s="16" t="s">
        <v>2</v>
      </c>
      <c r="K3" s="16" t="s">
        <v>3</v>
      </c>
      <c r="L3" s="16" t="s">
        <v>4</v>
      </c>
      <c r="M3" s="16" t="s">
        <v>5</v>
      </c>
      <c r="N3" s="16" t="s">
        <v>1</v>
      </c>
      <c r="O3" s="17" t="s">
        <v>20</v>
      </c>
      <c r="P3" s="16" t="s">
        <v>2</v>
      </c>
      <c r="Q3" s="16" t="s">
        <v>3</v>
      </c>
      <c r="R3" s="16" t="s">
        <v>4</v>
      </c>
      <c r="S3" s="16" t="s">
        <v>5</v>
      </c>
      <c r="T3" s="16" t="s">
        <v>1</v>
      </c>
      <c r="U3" s="16" t="s">
        <v>0</v>
      </c>
      <c r="V3" s="57"/>
      <c r="W3" s="18" t="s">
        <v>34</v>
      </c>
    </row>
    <row r="4" spans="1:23" ht="11.25" customHeight="1">
      <c r="A4" s="62">
        <v>1</v>
      </c>
      <c r="B4" s="19">
        <v>1</v>
      </c>
      <c r="C4" s="20" t="s">
        <v>53</v>
      </c>
      <c r="D4" s="21">
        <v>0</v>
      </c>
      <c r="E4" s="22"/>
      <c r="F4" s="23">
        <v>0</v>
      </c>
      <c r="G4" s="22">
        <v>31</v>
      </c>
      <c r="H4" s="47">
        <f>SUM(D4:D7)</f>
        <v>4</v>
      </c>
      <c r="I4" s="30" t="s">
        <v>56</v>
      </c>
      <c r="J4" s="21">
        <v>0</v>
      </c>
      <c r="K4" s="22"/>
      <c r="L4" s="23">
        <v>0</v>
      </c>
      <c r="M4" s="22">
        <v>31</v>
      </c>
      <c r="N4" s="47">
        <f>SUM(J4:J7)</f>
        <v>0</v>
      </c>
      <c r="O4" s="30" t="s">
        <v>118</v>
      </c>
      <c r="P4" s="21">
        <v>2</v>
      </c>
      <c r="Q4" s="22">
        <v>30.9</v>
      </c>
      <c r="R4" s="23">
        <v>1940</v>
      </c>
      <c r="S4" s="22">
        <v>13</v>
      </c>
      <c r="T4" s="47">
        <f>SUM(P4:P7)</f>
        <v>16</v>
      </c>
      <c r="U4" s="62">
        <f>SUM(H4,N4,T4)</f>
        <v>20</v>
      </c>
      <c r="V4" s="52" t="s">
        <v>45</v>
      </c>
      <c r="W4" s="62">
        <f>SUM(U4)-19</f>
        <v>1</v>
      </c>
    </row>
    <row r="5" spans="1:23" ht="11.25" customHeight="1">
      <c r="A5" s="63"/>
      <c r="B5" s="19">
        <v>2</v>
      </c>
      <c r="C5" s="20" t="s">
        <v>32</v>
      </c>
      <c r="D5" s="21">
        <v>2</v>
      </c>
      <c r="E5" s="22">
        <v>32.2</v>
      </c>
      <c r="F5" s="23">
        <v>2000</v>
      </c>
      <c r="G5" s="22">
        <v>9</v>
      </c>
      <c r="H5" s="48"/>
      <c r="I5" s="30" t="s">
        <v>30</v>
      </c>
      <c r="J5" s="21">
        <v>0</v>
      </c>
      <c r="K5" s="22"/>
      <c r="L5" s="23">
        <v>0</v>
      </c>
      <c r="M5" s="22">
        <v>31</v>
      </c>
      <c r="N5" s="48"/>
      <c r="O5" s="30" t="s">
        <v>143</v>
      </c>
      <c r="P5" s="21">
        <v>4</v>
      </c>
      <c r="Q5" s="22">
        <v>31.2</v>
      </c>
      <c r="R5" s="23">
        <v>3760</v>
      </c>
      <c r="S5" s="22">
        <v>6</v>
      </c>
      <c r="T5" s="48"/>
      <c r="U5" s="63"/>
      <c r="V5" s="53"/>
      <c r="W5" s="63"/>
    </row>
    <row r="6" spans="1:23" ht="11.25" customHeight="1">
      <c r="A6" s="63"/>
      <c r="B6" s="19">
        <v>3</v>
      </c>
      <c r="C6" s="20" t="s">
        <v>36</v>
      </c>
      <c r="D6" s="21">
        <v>2</v>
      </c>
      <c r="E6" s="22">
        <v>31.7</v>
      </c>
      <c r="F6" s="23">
        <v>1910</v>
      </c>
      <c r="G6" s="22">
        <v>10</v>
      </c>
      <c r="H6" s="48"/>
      <c r="I6" s="31" t="s">
        <v>58</v>
      </c>
      <c r="J6" s="21">
        <v>0</v>
      </c>
      <c r="K6" s="22"/>
      <c r="L6" s="23">
        <v>0</v>
      </c>
      <c r="M6" s="22">
        <v>31</v>
      </c>
      <c r="N6" s="48"/>
      <c r="O6" s="31" t="s">
        <v>59</v>
      </c>
      <c r="P6" s="21">
        <v>3</v>
      </c>
      <c r="Q6" s="22">
        <v>29.8</v>
      </c>
      <c r="R6" s="23">
        <v>2700</v>
      </c>
      <c r="S6" s="22">
        <v>11</v>
      </c>
      <c r="T6" s="48"/>
      <c r="U6" s="63"/>
      <c r="V6" s="53" t="s">
        <v>122</v>
      </c>
      <c r="W6" s="63"/>
    </row>
    <row r="7" spans="1:23" ht="11.25" customHeight="1">
      <c r="A7" s="71"/>
      <c r="B7" s="19">
        <v>31</v>
      </c>
      <c r="C7" s="24" t="s">
        <v>114</v>
      </c>
      <c r="D7" s="21">
        <v>0</v>
      </c>
      <c r="E7" s="22"/>
      <c r="F7" s="23">
        <v>0</v>
      </c>
      <c r="G7" s="22">
        <v>31</v>
      </c>
      <c r="H7" s="76"/>
      <c r="I7" s="30" t="s">
        <v>31</v>
      </c>
      <c r="J7" s="21">
        <v>0</v>
      </c>
      <c r="K7" s="22"/>
      <c r="L7" s="23">
        <v>0</v>
      </c>
      <c r="M7" s="22">
        <v>31</v>
      </c>
      <c r="N7" s="76"/>
      <c r="O7" s="30" t="s">
        <v>95</v>
      </c>
      <c r="P7" s="21">
        <v>7</v>
      </c>
      <c r="Q7" s="22">
        <v>30.8</v>
      </c>
      <c r="R7" s="23">
        <v>4640</v>
      </c>
      <c r="S7" s="22">
        <v>3</v>
      </c>
      <c r="T7" s="76"/>
      <c r="U7" s="71"/>
      <c r="V7" s="54"/>
      <c r="W7" s="71"/>
    </row>
    <row r="8" spans="1:23" ht="11.25" customHeight="1">
      <c r="A8" s="64">
        <v>2</v>
      </c>
      <c r="B8" s="25">
        <v>4</v>
      </c>
      <c r="C8" s="26" t="s">
        <v>40</v>
      </c>
      <c r="D8" s="27">
        <v>0</v>
      </c>
      <c r="E8" s="28"/>
      <c r="F8" s="29">
        <v>0</v>
      </c>
      <c r="G8" s="28">
        <v>31</v>
      </c>
      <c r="H8" s="49">
        <f>SUM(D8:D10)</f>
        <v>3</v>
      </c>
      <c r="I8" s="32" t="s">
        <v>35</v>
      </c>
      <c r="J8" s="27">
        <v>1</v>
      </c>
      <c r="K8" s="28">
        <v>23</v>
      </c>
      <c r="L8" s="29">
        <v>790</v>
      </c>
      <c r="M8" s="28">
        <v>20.5</v>
      </c>
      <c r="N8" s="49">
        <f>SUM(J8:J10)</f>
        <v>2</v>
      </c>
      <c r="O8" s="32" t="s">
        <v>108</v>
      </c>
      <c r="P8" s="27">
        <v>2</v>
      </c>
      <c r="Q8" s="28">
        <v>28.3</v>
      </c>
      <c r="R8" s="29">
        <v>1910</v>
      </c>
      <c r="S8" s="28">
        <v>14</v>
      </c>
      <c r="T8" s="49">
        <f>SUM(P8:P10)</f>
        <v>11</v>
      </c>
      <c r="U8" s="64">
        <f>SUM(H8,N8,T8)</f>
        <v>16</v>
      </c>
      <c r="V8" s="55" t="s">
        <v>123</v>
      </c>
      <c r="W8" s="64">
        <f>SUM(U8)-19</f>
        <v>-3</v>
      </c>
    </row>
    <row r="9" spans="1:23" ht="11.25" customHeight="1">
      <c r="A9" s="65"/>
      <c r="B9" s="25">
        <v>5</v>
      </c>
      <c r="C9" s="26" t="s">
        <v>60</v>
      </c>
      <c r="D9" s="27">
        <v>2</v>
      </c>
      <c r="E9" s="28">
        <v>37.6</v>
      </c>
      <c r="F9" s="29">
        <v>2060</v>
      </c>
      <c r="G9" s="28">
        <v>8</v>
      </c>
      <c r="H9" s="50"/>
      <c r="I9" s="33" t="s">
        <v>106</v>
      </c>
      <c r="J9" s="27">
        <v>0</v>
      </c>
      <c r="K9" s="28"/>
      <c r="L9" s="29">
        <v>0</v>
      </c>
      <c r="M9" s="28">
        <v>31</v>
      </c>
      <c r="N9" s="50"/>
      <c r="O9" s="33" t="s">
        <v>92</v>
      </c>
      <c r="P9" s="27">
        <v>8</v>
      </c>
      <c r="Q9" s="28">
        <v>26.1</v>
      </c>
      <c r="R9" s="29">
        <v>6890</v>
      </c>
      <c r="S9" s="28">
        <v>2</v>
      </c>
      <c r="T9" s="50"/>
      <c r="U9" s="65"/>
      <c r="V9" s="56"/>
      <c r="W9" s="65"/>
    </row>
    <row r="10" spans="1:23" ht="11.25" customHeight="1">
      <c r="A10" s="65"/>
      <c r="B10" s="25">
        <v>6</v>
      </c>
      <c r="C10" s="26" t="s">
        <v>77</v>
      </c>
      <c r="D10" s="27">
        <v>1</v>
      </c>
      <c r="E10" s="28">
        <v>26.6</v>
      </c>
      <c r="F10" s="29">
        <v>910</v>
      </c>
      <c r="G10" s="28">
        <v>17</v>
      </c>
      <c r="H10" s="50"/>
      <c r="I10" s="33" t="s">
        <v>29</v>
      </c>
      <c r="J10" s="27">
        <v>1</v>
      </c>
      <c r="K10" s="28">
        <v>23</v>
      </c>
      <c r="L10" s="29">
        <v>790</v>
      </c>
      <c r="M10" s="28">
        <v>20.5</v>
      </c>
      <c r="N10" s="50"/>
      <c r="O10" s="33" t="s">
        <v>65</v>
      </c>
      <c r="P10" s="27">
        <v>1</v>
      </c>
      <c r="Q10" s="28">
        <v>30.5</v>
      </c>
      <c r="R10" s="29">
        <v>1030</v>
      </c>
      <c r="S10" s="28">
        <v>17</v>
      </c>
      <c r="T10" s="50"/>
      <c r="U10" s="65"/>
      <c r="V10" s="34" t="s">
        <v>124</v>
      </c>
      <c r="W10" s="65"/>
    </row>
    <row r="11" spans="1:23" ht="11.25" customHeight="1">
      <c r="A11" s="62">
        <v>3</v>
      </c>
      <c r="B11" s="19">
        <v>7</v>
      </c>
      <c r="C11" s="20" t="s">
        <v>86</v>
      </c>
      <c r="D11" s="21">
        <v>1</v>
      </c>
      <c r="E11" s="22">
        <v>29.5</v>
      </c>
      <c r="F11" s="23">
        <v>1000</v>
      </c>
      <c r="G11" s="22">
        <v>13</v>
      </c>
      <c r="H11" s="47">
        <f>SUM(D11:D13)</f>
        <v>3</v>
      </c>
      <c r="I11" s="31" t="s">
        <v>103</v>
      </c>
      <c r="J11" s="21">
        <v>0</v>
      </c>
      <c r="K11" s="22"/>
      <c r="L11" s="23">
        <v>0</v>
      </c>
      <c r="M11" s="22">
        <v>31</v>
      </c>
      <c r="N11" s="47">
        <f>SUM(J11:J13)</f>
        <v>0</v>
      </c>
      <c r="O11" s="31" t="s">
        <v>83</v>
      </c>
      <c r="P11" s="21">
        <v>0</v>
      </c>
      <c r="Q11" s="22"/>
      <c r="R11" s="23">
        <v>0</v>
      </c>
      <c r="S11" s="22">
        <v>31</v>
      </c>
      <c r="T11" s="47">
        <f>SUM(P11:P13)</f>
        <v>2</v>
      </c>
      <c r="U11" s="62">
        <f>SUM(H11,N11,T11)</f>
        <v>5</v>
      </c>
      <c r="V11" s="52" t="s">
        <v>125</v>
      </c>
      <c r="W11" s="62">
        <f>SUM(U11)-19</f>
        <v>-14</v>
      </c>
    </row>
    <row r="12" spans="1:23" ht="11.25" customHeight="1">
      <c r="A12" s="63"/>
      <c r="B12" s="19">
        <v>8</v>
      </c>
      <c r="C12" s="20" t="s">
        <v>111</v>
      </c>
      <c r="D12" s="21">
        <v>0</v>
      </c>
      <c r="E12" s="22"/>
      <c r="F12" s="23">
        <v>0</v>
      </c>
      <c r="G12" s="22">
        <v>31</v>
      </c>
      <c r="H12" s="48"/>
      <c r="I12" s="30" t="s">
        <v>41</v>
      </c>
      <c r="J12" s="21">
        <v>0</v>
      </c>
      <c r="K12" s="22"/>
      <c r="L12" s="23">
        <v>0</v>
      </c>
      <c r="M12" s="22">
        <v>31</v>
      </c>
      <c r="N12" s="48"/>
      <c r="O12" s="30" t="s">
        <v>85</v>
      </c>
      <c r="P12" s="21">
        <v>1</v>
      </c>
      <c r="Q12" s="22">
        <v>27.1</v>
      </c>
      <c r="R12" s="23">
        <v>940</v>
      </c>
      <c r="S12" s="22">
        <v>20</v>
      </c>
      <c r="T12" s="48"/>
      <c r="U12" s="63"/>
      <c r="V12" s="53"/>
      <c r="W12" s="63"/>
    </row>
    <row r="13" spans="1:23" ht="11.25" customHeight="1">
      <c r="A13" s="63"/>
      <c r="B13" s="19">
        <v>9</v>
      </c>
      <c r="C13" s="20" t="s">
        <v>112</v>
      </c>
      <c r="D13" s="21">
        <v>2</v>
      </c>
      <c r="E13" s="22">
        <v>25.2</v>
      </c>
      <c r="F13" s="23">
        <v>1700</v>
      </c>
      <c r="G13" s="22">
        <v>12</v>
      </c>
      <c r="H13" s="48"/>
      <c r="I13" s="31" t="s">
        <v>61</v>
      </c>
      <c r="J13" s="21">
        <v>0</v>
      </c>
      <c r="K13" s="22"/>
      <c r="L13" s="23">
        <v>0</v>
      </c>
      <c r="M13" s="22">
        <v>31</v>
      </c>
      <c r="N13" s="48"/>
      <c r="O13" s="31" t="s">
        <v>146</v>
      </c>
      <c r="P13" s="21">
        <v>1</v>
      </c>
      <c r="Q13" s="22">
        <v>23.1</v>
      </c>
      <c r="R13" s="23">
        <v>820</v>
      </c>
      <c r="S13" s="22">
        <v>23</v>
      </c>
      <c r="T13" s="48"/>
      <c r="U13" s="63"/>
      <c r="V13" s="35" t="s">
        <v>126</v>
      </c>
      <c r="W13" s="63"/>
    </row>
    <row r="14" spans="1:23" ht="11.25" customHeight="1">
      <c r="A14" s="64">
        <v>4</v>
      </c>
      <c r="B14" s="25">
        <v>10</v>
      </c>
      <c r="C14" s="26" t="s">
        <v>100</v>
      </c>
      <c r="D14" s="27">
        <v>0</v>
      </c>
      <c r="E14" s="28"/>
      <c r="F14" s="29">
        <v>0</v>
      </c>
      <c r="G14" s="28">
        <v>31</v>
      </c>
      <c r="H14" s="49">
        <f>SUM(D14:D16)</f>
        <v>0</v>
      </c>
      <c r="I14" s="33" t="s">
        <v>39</v>
      </c>
      <c r="J14" s="27">
        <v>2</v>
      </c>
      <c r="K14" s="28">
        <v>28.9</v>
      </c>
      <c r="L14" s="29">
        <v>1850</v>
      </c>
      <c r="M14" s="28">
        <v>12</v>
      </c>
      <c r="N14" s="49">
        <f>SUM(J14:J16)</f>
        <v>5</v>
      </c>
      <c r="O14" s="33" t="s">
        <v>43</v>
      </c>
      <c r="P14" s="27">
        <v>3</v>
      </c>
      <c r="Q14" s="28">
        <v>40.2</v>
      </c>
      <c r="R14" s="29">
        <v>3270</v>
      </c>
      <c r="S14" s="28">
        <v>9</v>
      </c>
      <c r="T14" s="49">
        <f>SUM(P14:P16)</f>
        <v>3</v>
      </c>
      <c r="U14" s="64">
        <f>SUM(H14,N14,T14)</f>
        <v>8</v>
      </c>
      <c r="V14" s="55" t="s">
        <v>127</v>
      </c>
      <c r="W14" s="64">
        <f>SUM(U14)-19</f>
        <v>-11</v>
      </c>
    </row>
    <row r="15" spans="1:23" ht="11.25" customHeight="1">
      <c r="A15" s="65"/>
      <c r="B15" s="25">
        <v>11</v>
      </c>
      <c r="C15" s="26" t="s">
        <v>49</v>
      </c>
      <c r="D15" s="27">
        <v>0</v>
      </c>
      <c r="E15" s="28"/>
      <c r="F15" s="29">
        <v>0</v>
      </c>
      <c r="G15" s="28">
        <v>31</v>
      </c>
      <c r="H15" s="50"/>
      <c r="I15" s="33" t="s">
        <v>26</v>
      </c>
      <c r="J15" s="27">
        <v>2</v>
      </c>
      <c r="K15" s="28">
        <v>30.2</v>
      </c>
      <c r="L15" s="29">
        <v>2030</v>
      </c>
      <c r="M15" s="28">
        <v>10</v>
      </c>
      <c r="N15" s="50"/>
      <c r="O15" s="33" t="s">
        <v>69</v>
      </c>
      <c r="P15" s="27">
        <v>0</v>
      </c>
      <c r="Q15" s="28"/>
      <c r="R15" s="29">
        <v>0</v>
      </c>
      <c r="S15" s="28">
        <v>31</v>
      </c>
      <c r="T15" s="50"/>
      <c r="U15" s="65"/>
      <c r="V15" s="56"/>
      <c r="W15" s="65"/>
    </row>
    <row r="16" spans="1:23" ht="11.25" customHeight="1">
      <c r="A16" s="65"/>
      <c r="B16" s="25">
        <v>12</v>
      </c>
      <c r="C16" s="26" t="s">
        <v>38</v>
      </c>
      <c r="D16" s="27">
        <v>0</v>
      </c>
      <c r="E16" s="28"/>
      <c r="F16" s="29">
        <v>0</v>
      </c>
      <c r="G16" s="28">
        <v>31</v>
      </c>
      <c r="H16" s="50"/>
      <c r="I16" s="33" t="s">
        <v>141</v>
      </c>
      <c r="J16" s="27">
        <v>1</v>
      </c>
      <c r="K16" s="28">
        <v>27.8</v>
      </c>
      <c r="L16" s="29">
        <v>940</v>
      </c>
      <c r="M16" s="28">
        <v>18</v>
      </c>
      <c r="N16" s="50"/>
      <c r="O16" s="33" t="s">
        <v>104</v>
      </c>
      <c r="P16" s="27">
        <v>0</v>
      </c>
      <c r="Q16" s="28"/>
      <c r="R16" s="29">
        <v>0</v>
      </c>
      <c r="S16" s="28">
        <v>31</v>
      </c>
      <c r="T16" s="50"/>
      <c r="U16" s="65"/>
      <c r="V16" s="34" t="s">
        <v>128</v>
      </c>
      <c r="W16" s="65"/>
    </row>
    <row r="17" spans="1:23" ht="11.25" customHeight="1">
      <c r="A17" s="62">
        <v>5</v>
      </c>
      <c r="B17" s="19">
        <v>13</v>
      </c>
      <c r="C17" s="20" t="s">
        <v>75</v>
      </c>
      <c r="D17" s="21">
        <v>4</v>
      </c>
      <c r="E17" s="22">
        <v>25.2</v>
      </c>
      <c r="F17" s="23">
        <v>3400</v>
      </c>
      <c r="G17" s="22">
        <v>5</v>
      </c>
      <c r="H17" s="47">
        <f>SUM(D17:D19)</f>
        <v>10</v>
      </c>
      <c r="I17" s="31" t="s">
        <v>102</v>
      </c>
      <c r="J17" s="21">
        <v>2</v>
      </c>
      <c r="K17" s="22">
        <v>23.9</v>
      </c>
      <c r="L17" s="23">
        <v>1640</v>
      </c>
      <c r="M17" s="22">
        <v>15</v>
      </c>
      <c r="N17" s="47">
        <f>SUM(J17:J19)</f>
        <v>10</v>
      </c>
      <c r="O17" s="31" t="s">
        <v>79</v>
      </c>
      <c r="P17" s="21">
        <v>1</v>
      </c>
      <c r="Q17" s="22">
        <v>23.2</v>
      </c>
      <c r="R17" s="23">
        <v>820</v>
      </c>
      <c r="S17" s="22">
        <v>22</v>
      </c>
      <c r="T17" s="47">
        <f>SUM(P17:P19)</f>
        <v>5</v>
      </c>
      <c r="U17" s="62">
        <f>SUM(H17,N17,T17)</f>
        <v>25</v>
      </c>
      <c r="V17" s="52" t="s">
        <v>129</v>
      </c>
      <c r="W17" s="62">
        <f>SUM(U17)-19</f>
        <v>6</v>
      </c>
    </row>
    <row r="18" spans="1:23" ht="11.25" customHeight="1">
      <c r="A18" s="63"/>
      <c r="B18" s="19">
        <v>14</v>
      </c>
      <c r="C18" s="20" t="s">
        <v>74</v>
      </c>
      <c r="D18" s="21">
        <v>1</v>
      </c>
      <c r="E18" s="22">
        <v>23.7</v>
      </c>
      <c r="F18" s="23">
        <v>820</v>
      </c>
      <c r="G18" s="22">
        <v>20.5</v>
      </c>
      <c r="H18" s="48"/>
      <c r="I18" s="31" t="s">
        <v>89</v>
      </c>
      <c r="J18" s="21">
        <v>4</v>
      </c>
      <c r="K18" s="22">
        <v>29.7</v>
      </c>
      <c r="L18" s="23">
        <v>3580</v>
      </c>
      <c r="M18" s="22">
        <v>6</v>
      </c>
      <c r="N18" s="48"/>
      <c r="O18" s="31" t="s">
        <v>72</v>
      </c>
      <c r="P18" s="21">
        <v>1</v>
      </c>
      <c r="Q18" s="22">
        <v>30</v>
      </c>
      <c r="R18" s="23">
        <v>1000</v>
      </c>
      <c r="S18" s="22">
        <v>18</v>
      </c>
      <c r="T18" s="48"/>
      <c r="U18" s="63"/>
      <c r="V18" s="53"/>
      <c r="W18" s="63"/>
    </row>
    <row r="19" spans="1:23" ht="11.25" customHeight="1">
      <c r="A19" s="63"/>
      <c r="B19" s="19">
        <v>15</v>
      </c>
      <c r="C19" s="20" t="s">
        <v>76</v>
      </c>
      <c r="D19" s="21">
        <v>5</v>
      </c>
      <c r="E19" s="22">
        <v>30.5</v>
      </c>
      <c r="F19" s="23">
        <v>4550</v>
      </c>
      <c r="G19" s="22">
        <v>1</v>
      </c>
      <c r="H19" s="48"/>
      <c r="I19" s="30" t="s">
        <v>119</v>
      </c>
      <c r="J19" s="21">
        <v>4</v>
      </c>
      <c r="K19" s="22">
        <v>25</v>
      </c>
      <c r="L19" s="23">
        <v>3280</v>
      </c>
      <c r="M19" s="22">
        <v>7</v>
      </c>
      <c r="N19" s="48"/>
      <c r="O19" s="30" t="s">
        <v>94</v>
      </c>
      <c r="P19" s="21">
        <v>3</v>
      </c>
      <c r="Q19" s="22">
        <v>29.5</v>
      </c>
      <c r="R19" s="23">
        <v>2790</v>
      </c>
      <c r="S19" s="22">
        <v>10</v>
      </c>
      <c r="T19" s="48"/>
      <c r="U19" s="63"/>
      <c r="V19" s="35" t="s">
        <v>130</v>
      </c>
      <c r="W19" s="63"/>
    </row>
    <row r="20" spans="1:23" ht="11.25" customHeight="1">
      <c r="A20" s="64">
        <v>6</v>
      </c>
      <c r="B20" s="25">
        <v>16</v>
      </c>
      <c r="C20" s="26" t="s">
        <v>109</v>
      </c>
      <c r="D20" s="27">
        <v>0</v>
      </c>
      <c r="E20" s="28"/>
      <c r="F20" s="29">
        <v>0</v>
      </c>
      <c r="G20" s="28">
        <v>31</v>
      </c>
      <c r="H20" s="49">
        <f>SUM(D20:D22)</f>
        <v>3</v>
      </c>
      <c r="I20" s="33" t="s">
        <v>63</v>
      </c>
      <c r="J20" s="27">
        <v>0</v>
      </c>
      <c r="K20" s="28"/>
      <c r="L20" s="29">
        <v>0</v>
      </c>
      <c r="M20" s="28">
        <v>31</v>
      </c>
      <c r="N20" s="49">
        <f>SUM(J20:J22)</f>
        <v>10</v>
      </c>
      <c r="O20" s="33" t="s">
        <v>113</v>
      </c>
      <c r="P20" s="27">
        <v>4</v>
      </c>
      <c r="Q20" s="28">
        <v>28.5</v>
      </c>
      <c r="R20" s="29">
        <v>3670</v>
      </c>
      <c r="S20" s="28">
        <v>8</v>
      </c>
      <c r="T20" s="49">
        <f>SUM(P20:P22)</f>
        <v>11</v>
      </c>
      <c r="U20" s="64">
        <f>SUM(H20,N20,T20)</f>
        <v>24</v>
      </c>
      <c r="V20" s="55" t="s">
        <v>131</v>
      </c>
      <c r="W20" s="64">
        <f>SUM(U20)-19</f>
        <v>5</v>
      </c>
    </row>
    <row r="21" spans="1:23" ht="11.25" customHeight="1">
      <c r="A21" s="65"/>
      <c r="B21" s="25">
        <v>17</v>
      </c>
      <c r="C21" s="26" t="s">
        <v>110</v>
      </c>
      <c r="D21" s="27">
        <v>2</v>
      </c>
      <c r="E21" s="28">
        <v>25.6</v>
      </c>
      <c r="F21" s="29">
        <v>1760</v>
      </c>
      <c r="G21" s="28">
        <v>11</v>
      </c>
      <c r="H21" s="50"/>
      <c r="I21" s="33" t="s">
        <v>67</v>
      </c>
      <c r="J21" s="27">
        <v>8</v>
      </c>
      <c r="K21" s="28">
        <v>30.7</v>
      </c>
      <c r="L21" s="29">
        <v>7310</v>
      </c>
      <c r="M21" s="28">
        <v>2</v>
      </c>
      <c r="N21" s="50"/>
      <c r="O21" s="33" t="s">
        <v>88</v>
      </c>
      <c r="P21" s="27">
        <v>2</v>
      </c>
      <c r="Q21" s="28">
        <v>25.5</v>
      </c>
      <c r="R21" s="29">
        <v>1700</v>
      </c>
      <c r="S21" s="28">
        <v>15</v>
      </c>
      <c r="T21" s="50"/>
      <c r="U21" s="65"/>
      <c r="V21" s="56"/>
      <c r="W21" s="65"/>
    </row>
    <row r="22" spans="1:23" ht="11.25" customHeight="1">
      <c r="A22" s="65"/>
      <c r="B22" s="25">
        <v>18</v>
      </c>
      <c r="C22" s="26" t="s">
        <v>24</v>
      </c>
      <c r="D22" s="27">
        <v>1</v>
      </c>
      <c r="E22" s="28">
        <v>27.7</v>
      </c>
      <c r="F22" s="29">
        <v>940</v>
      </c>
      <c r="G22" s="28">
        <v>16</v>
      </c>
      <c r="H22" s="50"/>
      <c r="I22" s="33" t="s">
        <v>50</v>
      </c>
      <c r="J22" s="27">
        <v>2</v>
      </c>
      <c r="K22" s="28">
        <v>25.8</v>
      </c>
      <c r="L22" s="29">
        <v>1700</v>
      </c>
      <c r="M22" s="28">
        <v>14</v>
      </c>
      <c r="N22" s="50"/>
      <c r="O22" s="33" t="s">
        <v>52</v>
      </c>
      <c r="P22" s="27">
        <v>5</v>
      </c>
      <c r="Q22" s="28">
        <v>25.2</v>
      </c>
      <c r="R22" s="29">
        <v>4250</v>
      </c>
      <c r="S22" s="28">
        <v>5</v>
      </c>
      <c r="T22" s="50"/>
      <c r="U22" s="65"/>
      <c r="V22" s="34" t="s">
        <v>132</v>
      </c>
      <c r="W22" s="65"/>
    </row>
    <row r="23" spans="1:23" ht="11.25" customHeight="1">
      <c r="A23" s="62">
        <v>7</v>
      </c>
      <c r="B23" s="19">
        <v>19</v>
      </c>
      <c r="C23" s="20" t="s">
        <v>42</v>
      </c>
      <c r="D23" s="21">
        <v>4</v>
      </c>
      <c r="E23" s="22">
        <v>28.2</v>
      </c>
      <c r="F23" s="23">
        <v>3490</v>
      </c>
      <c r="G23" s="22">
        <v>4</v>
      </c>
      <c r="H23" s="47">
        <f>SUM(D23:D25)</f>
        <v>5</v>
      </c>
      <c r="I23" s="30" t="s">
        <v>68</v>
      </c>
      <c r="J23" s="21">
        <v>7</v>
      </c>
      <c r="K23" s="22">
        <v>27.3</v>
      </c>
      <c r="L23" s="23">
        <v>6160</v>
      </c>
      <c r="M23" s="22">
        <v>3</v>
      </c>
      <c r="N23" s="47">
        <f>SUM(J23:J25)</f>
        <v>10</v>
      </c>
      <c r="O23" s="30" t="s">
        <v>57</v>
      </c>
      <c r="P23" s="21">
        <v>4</v>
      </c>
      <c r="Q23" s="22">
        <v>29.1</v>
      </c>
      <c r="R23" s="23">
        <v>3670</v>
      </c>
      <c r="S23" s="22">
        <v>7</v>
      </c>
      <c r="T23" s="47">
        <f>SUM(P23:P25)</f>
        <v>21</v>
      </c>
      <c r="U23" s="62">
        <f>SUM(H23,N23,T23)</f>
        <v>36</v>
      </c>
      <c r="V23" s="52" t="s">
        <v>133</v>
      </c>
      <c r="W23" s="62">
        <f>SUM(U23)-19</f>
        <v>17</v>
      </c>
    </row>
    <row r="24" spans="1:23" ht="11.25" customHeight="1">
      <c r="A24" s="63"/>
      <c r="B24" s="19">
        <v>20</v>
      </c>
      <c r="C24" s="20" t="s">
        <v>117</v>
      </c>
      <c r="D24" s="21">
        <v>1</v>
      </c>
      <c r="E24" s="22">
        <v>29.4</v>
      </c>
      <c r="F24" s="23">
        <v>1000</v>
      </c>
      <c r="G24" s="22">
        <v>14</v>
      </c>
      <c r="H24" s="48"/>
      <c r="I24" s="30" t="s">
        <v>55</v>
      </c>
      <c r="J24" s="21">
        <v>3</v>
      </c>
      <c r="K24" s="22">
        <v>26.8</v>
      </c>
      <c r="L24" s="23">
        <v>2550</v>
      </c>
      <c r="M24" s="22">
        <v>9</v>
      </c>
      <c r="N24" s="48"/>
      <c r="O24" s="30" t="s">
        <v>64</v>
      </c>
      <c r="P24" s="21">
        <v>12</v>
      </c>
      <c r="Q24" s="22">
        <v>37.2</v>
      </c>
      <c r="R24" s="23">
        <v>11460</v>
      </c>
      <c r="S24" s="22">
        <v>1</v>
      </c>
      <c r="T24" s="48"/>
      <c r="U24" s="63"/>
      <c r="V24" s="53"/>
      <c r="W24" s="63"/>
    </row>
    <row r="25" spans="1:23" ht="11.25" customHeight="1">
      <c r="A25" s="63"/>
      <c r="B25" s="19">
        <v>21</v>
      </c>
      <c r="C25" s="20" t="s">
        <v>140</v>
      </c>
      <c r="D25" s="21">
        <v>0</v>
      </c>
      <c r="E25" s="22"/>
      <c r="F25" s="23">
        <v>0</v>
      </c>
      <c r="G25" s="22">
        <v>31</v>
      </c>
      <c r="H25" s="48"/>
      <c r="I25" s="30" t="s">
        <v>25</v>
      </c>
      <c r="J25" s="21">
        <v>0</v>
      </c>
      <c r="K25" s="22"/>
      <c r="L25" s="23" t="s">
        <v>142</v>
      </c>
      <c r="M25" s="22">
        <v>31</v>
      </c>
      <c r="N25" s="48"/>
      <c r="O25" s="30" t="s">
        <v>116</v>
      </c>
      <c r="P25" s="21">
        <v>5</v>
      </c>
      <c r="Q25" s="22">
        <v>30.2</v>
      </c>
      <c r="R25" s="23">
        <v>4640</v>
      </c>
      <c r="S25" s="22">
        <v>4</v>
      </c>
      <c r="T25" s="48"/>
      <c r="U25" s="63"/>
      <c r="V25" s="35" t="s">
        <v>46</v>
      </c>
      <c r="W25" s="63"/>
    </row>
    <row r="26" spans="1:23" ht="11.25" customHeight="1">
      <c r="A26" s="64">
        <v>8</v>
      </c>
      <c r="B26" s="25">
        <v>22</v>
      </c>
      <c r="C26" s="26" t="s">
        <v>139</v>
      </c>
      <c r="D26" s="27">
        <v>5</v>
      </c>
      <c r="E26" s="28">
        <v>29.6</v>
      </c>
      <c r="F26" s="29">
        <v>4400</v>
      </c>
      <c r="G26" s="28">
        <v>2</v>
      </c>
      <c r="H26" s="49">
        <f>SUM(D26:D28)</f>
        <v>10</v>
      </c>
      <c r="I26" s="33" t="s">
        <v>27</v>
      </c>
      <c r="J26" s="27">
        <v>2</v>
      </c>
      <c r="K26" s="28">
        <v>28.7</v>
      </c>
      <c r="L26" s="29">
        <v>1910</v>
      </c>
      <c r="M26" s="28">
        <v>11</v>
      </c>
      <c r="N26" s="49">
        <f>SUM(J26:J28)</f>
        <v>9</v>
      </c>
      <c r="O26" s="33" t="s">
        <v>37</v>
      </c>
      <c r="P26" s="27">
        <v>0</v>
      </c>
      <c r="Q26" s="28"/>
      <c r="R26" s="29">
        <v>0</v>
      </c>
      <c r="S26" s="28">
        <v>31</v>
      </c>
      <c r="T26" s="49">
        <f>SUM(P26:P28)</f>
        <v>4</v>
      </c>
      <c r="U26" s="64">
        <f>SUM(H26,N26,T26)</f>
        <v>23</v>
      </c>
      <c r="V26" s="55" t="s">
        <v>47</v>
      </c>
      <c r="W26" s="64">
        <f>SUM(U26)-19</f>
        <v>4</v>
      </c>
    </row>
    <row r="27" spans="1:23" ht="11.25" customHeight="1">
      <c r="A27" s="65"/>
      <c r="B27" s="25">
        <v>23</v>
      </c>
      <c r="C27" s="26" t="s">
        <v>44</v>
      </c>
      <c r="D27" s="27">
        <v>1</v>
      </c>
      <c r="E27" s="28">
        <v>24</v>
      </c>
      <c r="F27" s="29">
        <v>820</v>
      </c>
      <c r="G27" s="28">
        <v>19</v>
      </c>
      <c r="H27" s="50"/>
      <c r="I27" s="33" t="s">
        <v>87</v>
      </c>
      <c r="J27" s="27">
        <v>3</v>
      </c>
      <c r="K27" s="28">
        <v>32</v>
      </c>
      <c r="L27" s="29">
        <v>3000</v>
      </c>
      <c r="M27" s="28">
        <v>8</v>
      </c>
      <c r="N27" s="50"/>
      <c r="O27" s="33" t="s">
        <v>81</v>
      </c>
      <c r="P27" s="27">
        <v>3</v>
      </c>
      <c r="Q27" s="28">
        <v>24.8</v>
      </c>
      <c r="R27" s="29">
        <v>2490</v>
      </c>
      <c r="S27" s="28">
        <v>12</v>
      </c>
      <c r="T27" s="50"/>
      <c r="U27" s="65"/>
      <c r="V27" s="56"/>
      <c r="W27" s="65"/>
    </row>
    <row r="28" spans="1:23" ht="11.25" customHeight="1">
      <c r="A28" s="65"/>
      <c r="B28" s="25">
        <v>24</v>
      </c>
      <c r="C28" s="26" t="s">
        <v>93</v>
      </c>
      <c r="D28" s="27">
        <v>4</v>
      </c>
      <c r="E28" s="28">
        <v>30.6</v>
      </c>
      <c r="F28" s="29">
        <v>3820</v>
      </c>
      <c r="G28" s="28">
        <v>3</v>
      </c>
      <c r="H28" s="50"/>
      <c r="I28" s="33" t="s">
        <v>101</v>
      </c>
      <c r="J28" s="27">
        <v>4</v>
      </c>
      <c r="K28" s="28">
        <v>31</v>
      </c>
      <c r="L28" s="29">
        <v>4000</v>
      </c>
      <c r="M28" s="28">
        <v>5</v>
      </c>
      <c r="N28" s="50"/>
      <c r="O28" s="33" t="s">
        <v>28</v>
      </c>
      <c r="P28" s="27">
        <v>1</v>
      </c>
      <c r="Q28" s="28">
        <v>24.6</v>
      </c>
      <c r="R28" s="29">
        <v>850</v>
      </c>
      <c r="S28" s="28">
        <v>21</v>
      </c>
      <c r="T28" s="50"/>
      <c r="U28" s="65"/>
      <c r="V28" s="34" t="s">
        <v>138</v>
      </c>
      <c r="W28" s="65"/>
    </row>
    <row r="29" spans="1:23" ht="11.25" customHeight="1">
      <c r="A29" s="62">
        <v>9</v>
      </c>
      <c r="B29" s="19">
        <v>25</v>
      </c>
      <c r="C29" s="20" t="s">
        <v>66</v>
      </c>
      <c r="D29" s="21">
        <v>0</v>
      </c>
      <c r="E29" s="22"/>
      <c r="F29" s="23">
        <v>0</v>
      </c>
      <c r="G29" s="22">
        <v>31</v>
      </c>
      <c r="H29" s="47">
        <f>SUM(D29:D31)</f>
        <v>2</v>
      </c>
      <c r="I29" s="30" t="s">
        <v>78</v>
      </c>
      <c r="J29" s="21">
        <v>2</v>
      </c>
      <c r="K29" s="22">
        <v>23.6</v>
      </c>
      <c r="L29" s="23">
        <v>1640</v>
      </c>
      <c r="M29" s="22">
        <v>16</v>
      </c>
      <c r="N29" s="49">
        <f>SUM(J29:J31)</f>
        <v>4</v>
      </c>
      <c r="O29" s="30" t="s">
        <v>90</v>
      </c>
      <c r="P29" s="21">
        <v>0</v>
      </c>
      <c r="Q29" s="22"/>
      <c r="R29" s="23">
        <v>0</v>
      </c>
      <c r="S29" s="22">
        <v>31</v>
      </c>
      <c r="T29" s="47">
        <f>SUM(P29:P31)</f>
        <v>0</v>
      </c>
      <c r="U29" s="62">
        <f>SUM(H29,N29,T29)</f>
        <v>6</v>
      </c>
      <c r="V29" s="52" t="s">
        <v>137</v>
      </c>
      <c r="W29" s="62">
        <f>SUM(U29)-19</f>
        <v>-13</v>
      </c>
    </row>
    <row r="30" spans="1:23" ht="11.25" customHeight="1">
      <c r="A30" s="63"/>
      <c r="B30" s="19">
        <v>26</v>
      </c>
      <c r="C30" s="20" t="s">
        <v>62</v>
      </c>
      <c r="D30" s="21">
        <v>1</v>
      </c>
      <c r="E30" s="22">
        <v>23.7</v>
      </c>
      <c r="F30" s="23">
        <v>820</v>
      </c>
      <c r="G30" s="22">
        <v>20.5</v>
      </c>
      <c r="H30" s="48"/>
      <c r="I30" s="30" t="s">
        <v>71</v>
      </c>
      <c r="J30" s="21">
        <v>1</v>
      </c>
      <c r="K30" s="22">
        <v>27.5</v>
      </c>
      <c r="L30" s="23">
        <v>940</v>
      </c>
      <c r="M30" s="22">
        <v>19</v>
      </c>
      <c r="N30" s="50"/>
      <c r="O30" s="30" t="s">
        <v>80</v>
      </c>
      <c r="P30" s="21">
        <v>0</v>
      </c>
      <c r="Q30" s="22"/>
      <c r="R30" s="23">
        <v>0</v>
      </c>
      <c r="S30" s="22">
        <v>31</v>
      </c>
      <c r="T30" s="48"/>
      <c r="U30" s="63"/>
      <c r="V30" s="53"/>
      <c r="W30" s="63"/>
    </row>
    <row r="31" spans="1:23" ht="11.25" customHeight="1">
      <c r="A31" s="63"/>
      <c r="B31" s="19">
        <v>27</v>
      </c>
      <c r="C31" s="20" t="s">
        <v>73</v>
      </c>
      <c r="D31" s="21">
        <v>1</v>
      </c>
      <c r="E31" s="22">
        <v>29.2</v>
      </c>
      <c r="F31" s="23">
        <v>1000</v>
      </c>
      <c r="G31" s="22">
        <v>15</v>
      </c>
      <c r="H31" s="48"/>
      <c r="I31" s="30" t="s">
        <v>70</v>
      </c>
      <c r="J31" s="21">
        <v>1</v>
      </c>
      <c r="K31" s="22">
        <v>30.7</v>
      </c>
      <c r="L31" s="23">
        <v>1030</v>
      </c>
      <c r="M31" s="22">
        <v>17</v>
      </c>
      <c r="N31" s="50"/>
      <c r="O31" s="30" t="s">
        <v>84</v>
      </c>
      <c r="P31" s="21">
        <v>0</v>
      </c>
      <c r="Q31" s="22"/>
      <c r="R31" s="23">
        <v>0</v>
      </c>
      <c r="S31" s="22">
        <v>31</v>
      </c>
      <c r="T31" s="48"/>
      <c r="U31" s="63"/>
      <c r="V31" s="35" t="s">
        <v>136</v>
      </c>
      <c r="W31" s="63"/>
    </row>
    <row r="32" spans="1:23" ht="11.25" customHeight="1">
      <c r="A32" s="64">
        <v>10</v>
      </c>
      <c r="B32" s="25">
        <v>28</v>
      </c>
      <c r="C32" s="26" t="s">
        <v>96</v>
      </c>
      <c r="D32" s="27">
        <v>3</v>
      </c>
      <c r="E32" s="28">
        <v>24.6</v>
      </c>
      <c r="F32" s="29">
        <v>2460</v>
      </c>
      <c r="G32" s="28">
        <v>7</v>
      </c>
      <c r="H32" s="49">
        <f>SUM(D32:D34)</f>
        <v>7</v>
      </c>
      <c r="I32" s="33" t="s">
        <v>91</v>
      </c>
      <c r="J32" s="27">
        <v>9</v>
      </c>
      <c r="K32" s="28">
        <v>31.2</v>
      </c>
      <c r="L32" s="29">
        <v>8700</v>
      </c>
      <c r="M32" s="28">
        <v>1</v>
      </c>
      <c r="N32" s="49">
        <f>SUM(J32:J34)</f>
        <v>17</v>
      </c>
      <c r="O32" s="33" t="s">
        <v>144</v>
      </c>
      <c r="P32" s="27">
        <v>2</v>
      </c>
      <c r="Q32" s="28">
        <v>23.7</v>
      </c>
      <c r="R32" s="29">
        <v>1640</v>
      </c>
      <c r="S32" s="28">
        <v>16</v>
      </c>
      <c r="T32" s="49">
        <f>SUM(P32:P34)</f>
        <v>3</v>
      </c>
      <c r="U32" s="64">
        <f>SUM(H32,N32,T32)</f>
        <v>27</v>
      </c>
      <c r="V32" s="36" t="s">
        <v>134</v>
      </c>
      <c r="W32" s="64">
        <f>SUM(U32)-19</f>
        <v>8</v>
      </c>
    </row>
    <row r="33" spans="1:23" ht="11.25" customHeight="1">
      <c r="A33" s="65"/>
      <c r="B33" s="25">
        <v>29</v>
      </c>
      <c r="C33" s="26" t="s">
        <v>82</v>
      </c>
      <c r="D33" s="27">
        <v>3</v>
      </c>
      <c r="E33" s="28">
        <v>29.5</v>
      </c>
      <c r="F33" s="29">
        <v>2880</v>
      </c>
      <c r="G33" s="28">
        <v>6</v>
      </c>
      <c r="H33" s="50"/>
      <c r="I33" s="33" t="s">
        <v>54</v>
      </c>
      <c r="J33" s="27">
        <v>6</v>
      </c>
      <c r="K33" s="28">
        <v>32.2</v>
      </c>
      <c r="L33" s="29">
        <v>5700</v>
      </c>
      <c r="M33" s="28">
        <v>4</v>
      </c>
      <c r="N33" s="50"/>
      <c r="O33" s="33" t="s">
        <v>145</v>
      </c>
      <c r="P33" s="27">
        <v>0</v>
      </c>
      <c r="Q33" s="28"/>
      <c r="R33" s="29">
        <v>0</v>
      </c>
      <c r="S33" s="28">
        <v>31</v>
      </c>
      <c r="T33" s="50"/>
      <c r="U33" s="65"/>
      <c r="V33" s="34" t="s">
        <v>135</v>
      </c>
      <c r="W33" s="65"/>
    </row>
    <row r="34" spans="1:23" ht="11.25" customHeight="1">
      <c r="A34" s="65"/>
      <c r="B34" s="25">
        <v>30</v>
      </c>
      <c r="C34" s="26" t="s">
        <v>105</v>
      </c>
      <c r="D34" s="27">
        <v>1</v>
      </c>
      <c r="E34" s="28">
        <v>24.5</v>
      </c>
      <c r="F34" s="29">
        <v>850</v>
      </c>
      <c r="G34" s="28">
        <v>18</v>
      </c>
      <c r="H34" s="50"/>
      <c r="I34" s="33" t="s">
        <v>107</v>
      </c>
      <c r="J34" s="27">
        <v>2</v>
      </c>
      <c r="K34" s="28">
        <v>26.2</v>
      </c>
      <c r="L34" s="29">
        <v>1790</v>
      </c>
      <c r="M34" s="28">
        <v>13</v>
      </c>
      <c r="N34" s="50"/>
      <c r="O34" s="33" t="s">
        <v>115</v>
      </c>
      <c r="P34" s="27">
        <v>1</v>
      </c>
      <c r="Q34" s="28">
        <v>28.5</v>
      </c>
      <c r="R34" s="29">
        <v>970</v>
      </c>
      <c r="S34" s="28">
        <v>19</v>
      </c>
      <c r="T34" s="50"/>
      <c r="U34" s="65"/>
      <c r="V34" s="34" t="s">
        <v>48</v>
      </c>
      <c r="W34" s="65"/>
    </row>
    <row r="35" spans="1:23" s="5" customFormat="1" ht="11.25">
      <c r="A35" s="72" t="s">
        <v>120</v>
      </c>
      <c r="B35" s="73"/>
      <c r="C35" s="61" t="s">
        <v>9</v>
      </c>
      <c r="D35" s="61"/>
      <c r="E35" s="61"/>
      <c r="F35" s="61"/>
      <c r="G35" s="61"/>
      <c r="H35" s="61"/>
      <c r="I35" s="61" t="s">
        <v>12</v>
      </c>
      <c r="J35" s="61"/>
      <c r="K35" s="61"/>
      <c r="L35" s="61"/>
      <c r="M35" s="61"/>
      <c r="N35" s="61"/>
      <c r="O35" s="61" t="s">
        <v>11</v>
      </c>
      <c r="P35" s="61"/>
      <c r="Q35" s="61"/>
      <c r="R35" s="61"/>
      <c r="S35" s="61"/>
      <c r="T35" s="61"/>
      <c r="U35" s="58">
        <f>SUM(C37,I37,O37)</f>
        <v>190</v>
      </c>
      <c r="V35" s="7" t="s">
        <v>16</v>
      </c>
      <c r="W35" s="37" t="s">
        <v>13</v>
      </c>
    </row>
    <row r="36" spans="1:23" s="5" customFormat="1" ht="11.25">
      <c r="A36" s="66">
        <v>2022</v>
      </c>
      <c r="B36" s="67"/>
      <c r="C36" s="61" t="s">
        <v>10</v>
      </c>
      <c r="D36" s="61"/>
      <c r="E36" s="61"/>
      <c r="F36" s="61"/>
      <c r="G36" s="61"/>
      <c r="H36" s="61"/>
      <c r="I36" s="61" t="s">
        <v>10</v>
      </c>
      <c r="J36" s="61"/>
      <c r="K36" s="61"/>
      <c r="L36" s="61"/>
      <c r="M36" s="61"/>
      <c r="N36" s="61"/>
      <c r="O36" s="61" t="s">
        <v>10</v>
      </c>
      <c r="P36" s="61"/>
      <c r="Q36" s="61"/>
      <c r="R36" s="61"/>
      <c r="S36" s="61"/>
      <c r="T36" s="61"/>
      <c r="U36" s="59"/>
      <c r="V36" s="8" t="s">
        <v>17</v>
      </c>
      <c r="W36" s="38" t="s">
        <v>14</v>
      </c>
    </row>
    <row r="37" spans="1:23" s="5" customFormat="1" ht="11.25">
      <c r="A37" s="72" t="s">
        <v>23</v>
      </c>
      <c r="B37" s="73"/>
      <c r="C37" s="61">
        <f>SUM(H4:H34)</f>
        <v>47</v>
      </c>
      <c r="D37" s="61"/>
      <c r="E37" s="61"/>
      <c r="F37" s="61"/>
      <c r="G37" s="61"/>
      <c r="H37" s="61"/>
      <c r="I37" s="61">
        <f>SUM(N4:N34)</f>
        <v>67</v>
      </c>
      <c r="J37" s="61"/>
      <c r="K37" s="61"/>
      <c r="L37" s="61"/>
      <c r="M37" s="61"/>
      <c r="N37" s="61"/>
      <c r="O37" s="61">
        <f>SUM(T4:T34)</f>
        <v>76</v>
      </c>
      <c r="P37" s="61"/>
      <c r="Q37" s="61"/>
      <c r="R37" s="61"/>
      <c r="S37" s="61"/>
      <c r="T37" s="61"/>
      <c r="U37" s="60"/>
      <c r="V37" s="8" t="s">
        <v>18</v>
      </c>
      <c r="W37" s="39" t="s">
        <v>15</v>
      </c>
    </row>
    <row r="38" spans="1:23" ht="16.5" customHeight="1">
      <c r="A38" s="74" t="s">
        <v>51</v>
      </c>
      <c r="B38" s="75"/>
      <c r="C38" s="68" t="s">
        <v>6</v>
      </c>
      <c r="D38" s="69"/>
      <c r="E38" s="69"/>
      <c r="F38" s="69"/>
      <c r="G38" s="70"/>
      <c r="H38" s="9">
        <f>SUM(H4:H34)/10</f>
        <v>4.7</v>
      </c>
      <c r="I38" s="68" t="s">
        <v>6</v>
      </c>
      <c r="J38" s="69"/>
      <c r="K38" s="69"/>
      <c r="L38" s="69"/>
      <c r="M38" s="70"/>
      <c r="N38" s="9">
        <f>SUM(N4:N34)/10</f>
        <v>6.7</v>
      </c>
      <c r="O38" s="68" t="s">
        <v>6</v>
      </c>
      <c r="P38" s="69"/>
      <c r="Q38" s="69"/>
      <c r="R38" s="69"/>
      <c r="S38" s="70"/>
      <c r="T38" s="9">
        <f>SUM(T4:T34)/10</f>
        <v>7.6</v>
      </c>
      <c r="U38" s="10">
        <f>SUM(U4:U34)/10</f>
        <v>19</v>
      </c>
      <c r="V38" s="11" t="s">
        <v>19</v>
      </c>
      <c r="W38" s="12">
        <f>SUM(W4:W34)</f>
        <v>0</v>
      </c>
    </row>
  </sheetData>
  <sheetProtection/>
  <mergeCells count="94">
    <mergeCell ref="U26:U28"/>
    <mergeCell ref="T4:T7"/>
    <mergeCell ref="V17:V18"/>
    <mergeCell ref="V20:V21"/>
    <mergeCell ref="U20:U22"/>
    <mergeCell ref="V11:V12"/>
    <mergeCell ref="U14:U16"/>
    <mergeCell ref="T17:T19"/>
    <mergeCell ref="T20:T22"/>
    <mergeCell ref="N11:N13"/>
    <mergeCell ref="U4:U7"/>
    <mergeCell ref="U8:U10"/>
    <mergeCell ref="U11:U13"/>
    <mergeCell ref="T8:T10"/>
    <mergeCell ref="U17:U19"/>
    <mergeCell ref="W23:W25"/>
    <mergeCell ref="N29:N31"/>
    <mergeCell ref="W32:W34"/>
    <mergeCell ref="W29:W31"/>
    <mergeCell ref="T29:T31"/>
    <mergeCell ref="T32:T34"/>
    <mergeCell ref="N23:N25"/>
    <mergeCell ref="N26:N28"/>
    <mergeCell ref="W26:W28"/>
    <mergeCell ref="T23:T25"/>
    <mergeCell ref="H4:H7"/>
    <mergeCell ref="H8:H10"/>
    <mergeCell ref="H11:H13"/>
    <mergeCell ref="H14:H16"/>
    <mergeCell ref="H17:H19"/>
    <mergeCell ref="H20:H22"/>
    <mergeCell ref="N14:N16"/>
    <mergeCell ref="N20:N22"/>
    <mergeCell ref="W4:W7"/>
    <mergeCell ref="W8:W10"/>
    <mergeCell ref="W11:W13"/>
    <mergeCell ref="W14:W16"/>
    <mergeCell ref="W17:W19"/>
    <mergeCell ref="W20:W22"/>
    <mergeCell ref="N4:N7"/>
    <mergeCell ref="N8:N10"/>
    <mergeCell ref="A11:A13"/>
    <mergeCell ref="A14:A16"/>
    <mergeCell ref="A17:A19"/>
    <mergeCell ref="A20:A22"/>
    <mergeCell ref="A23:A25"/>
    <mergeCell ref="A26:A28"/>
    <mergeCell ref="H23:H25"/>
    <mergeCell ref="N17:N19"/>
    <mergeCell ref="H26:H28"/>
    <mergeCell ref="H32:H34"/>
    <mergeCell ref="A37:B37"/>
    <mergeCell ref="A38:B38"/>
    <mergeCell ref="C37:H37"/>
    <mergeCell ref="C38:G38"/>
    <mergeCell ref="C36:H36"/>
    <mergeCell ref="A32:A34"/>
    <mergeCell ref="I2:N2"/>
    <mergeCell ref="N32:N34"/>
    <mergeCell ref="A4:A7"/>
    <mergeCell ref="A8:A10"/>
    <mergeCell ref="B2:B3"/>
    <mergeCell ref="I35:N35"/>
    <mergeCell ref="C35:H35"/>
    <mergeCell ref="H29:H31"/>
    <mergeCell ref="A35:B35"/>
    <mergeCell ref="A29:A31"/>
    <mergeCell ref="A36:B36"/>
    <mergeCell ref="I38:M38"/>
    <mergeCell ref="O38:S38"/>
    <mergeCell ref="O37:T37"/>
    <mergeCell ref="O35:T35"/>
    <mergeCell ref="I36:N36"/>
    <mergeCell ref="I37:N37"/>
    <mergeCell ref="U35:U37"/>
    <mergeCell ref="O36:T36"/>
    <mergeCell ref="V14:V15"/>
    <mergeCell ref="U23:U25"/>
    <mergeCell ref="T26:T28"/>
    <mergeCell ref="U32:U34"/>
    <mergeCell ref="V29:V30"/>
    <mergeCell ref="V23:V24"/>
    <mergeCell ref="V26:V27"/>
    <mergeCell ref="U29:U31"/>
    <mergeCell ref="A1:W1"/>
    <mergeCell ref="C2:H2"/>
    <mergeCell ref="A2:A3"/>
    <mergeCell ref="T11:T13"/>
    <mergeCell ref="T14:T16"/>
    <mergeCell ref="O2:T2"/>
    <mergeCell ref="V4:V5"/>
    <mergeCell ref="V6:V7"/>
    <mergeCell ref="V8:V9"/>
    <mergeCell ref="V2:V3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2022-09-16T09:13:11Z</cp:lastPrinted>
  <dcterms:created xsi:type="dcterms:W3CDTF">2003-06-13T07:01:41Z</dcterms:created>
  <dcterms:modified xsi:type="dcterms:W3CDTF">2022-09-23T15:15:54Z</dcterms:modified>
  <cp:category/>
  <cp:version/>
  <cp:contentType/>
  <cp:contentStatus/>
</cp:coreProperties>
</file>